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<sst xmlns="http://schemas.openxmlformats.org/spreadsheetml/2006/main" count="424" uniqueCount="129">
  <si>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</si>
  <si>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</si>
  <si>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</si>
  <si>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</si>
  <si>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</si>
  <si>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</si>
  <si>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</si>
  <si>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</si>
  <si>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</si>
  <si>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</si>
  <si>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</si>
  <si>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</si>
  <si>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</si>
  <si>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</si>
  <si>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</si>
  <si>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</si>
  <si>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</si>
  <si>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</si>
  <si>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</si>
  <si>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</si>
  <si>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</si>
  <si>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</si>
  <si>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</si>
  <si>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</si>
  <si>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</si>
  <si>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</si>
  <si>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</si>
  <si>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</si>
  <si>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</si>
  <si>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</si>
  <si>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</si>
  <si>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</si>
  <si>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</si>
  <si>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</si>
  <si>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</si>
  <si>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</si>
  <si>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</si>
  <si>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</si>
  <si>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</si>
  <si>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</si>
  <si>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</si>
  <si>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</si>
  <si>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</si>
  <si>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</si>
  <si>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</si>
  <si>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</si>
  <si>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</si>
  <si>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</si>
  <si>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</si>
  <si>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</si>
  <si>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</si>
  <si>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</si>
  <si>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</si>
  <si>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</si>
  <si>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</si>
  <si>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</si>
  <si>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</si>
  <si>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</si>
  <si>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</si>
  <si>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</si>
  <si>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</si>
  <si>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</si>
  <si>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</si>
  <si>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</si>
  <si>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</si>
  <si>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</si>
  <si>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</si>
  <si>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</si>
  <si>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</si>
  <si>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</si>
  <si>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</si>
  <si>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</si>
  <si>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</si>
  <si>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</si>
  <si>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</si>
  <si>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</si>
  <si>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</si>
  <si>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</si>
  <si>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</si>
  <si>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</si>
  <si>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</si>
  <si>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</si>
  <si>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</si>
  <si>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</si>
  <si>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</si>
  <si>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</si>
  <si>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</si>
  <si>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</si>
  <si>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</si>
  <si>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</si>
  <si>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</si>
  <si>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</si>
  <si>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</si>
  <si>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</si>
  <si>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</si>
  <si>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</si>
  <si>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</si>
  <si>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</si>
  <si>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</si>
  <si>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</si>
  <si>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</si>
  <si>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</si>
  <si>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</si>
  <si>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</si>
  <si>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</si>
  <si>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</si>
  <si>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</si>
  <si>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</si>
  <si>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</si>
  <si>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</si>
  <si>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</si>
  <si>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</si>
  <si>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</si>
  <si>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</si>
  <si>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</si>
  <si>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</si>
  <si>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</si>
  <si>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</si>
  <si>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</si>
  <si>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</si>
  <si>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</si>
  <si>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</si>
  <si>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</si>
  <si>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</si>
  <si>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</si>
  <si>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станом на 21.11.2017</t>
  </si>
  <si>
    <r>
      <t xml:space="preserve">станом на 21.11.2017р.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</si>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</sst>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"/>
      <color indexed="8"/>
      <name val="Times New Roman"/>
      <family val="1"/>
    </font>
    <font>
      <sz val="4.75"/>
      <color indexed="8"/>
      <name val="Times New Roman"/>
      <family val="1"/>
    </font>
    <font>
      <sz val="8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647"/>
        <c:crosses val="autoZero"/>
        <c:auto val="0"/>
        <c:lblOffset val="100"/>
        <c:tickLblSkip val="1"/>
        <c:noMultiLvlLbl val="0"/>
      </c:catAx>
      <c:valAx>
        <c:axId val="210866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125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 val="autoZero"/>
        <c:auto val="0"/>
        <c:lblOffset val="100"/>
        <c:tickLblSkip val="1"/>
        <c:noMultiLvlLbl val="0"/>
      </c:catAx>
      <c:valAx>
        <c:axId val="26995009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 val="autoZero"/>
        <c:auto val="0"/>
        <c:lblOffset val="100"/>
        <c:tickLblSkip val="1"/>
        <c:noMultiLvlLbl val="0"/>
      </c:catAx>
      <c:valAx>
        <c:axId val="39112091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6464500"/>
        <c:axId val="13962773"/>
      </c:bar3D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4500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556094"/>
        <c:axId val="57242799"/>
      </c:bar3D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242799"/>
        <c:crosses val="autoZero"/>
        <c:auto val="1"/>
        <c:lblOffset val="100"/>
        <c:tickLblSkip val="1"/>
        <c:noMultiLvlLbl val="0"/>
      </c:catAx>
      <c:valAx>
        <c:axId val="57242799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6094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96817"/>
        <c:crosses val="autoZero"/>
        <c:auto val="0"/>
        <c:lblOffset val="100"/>
        <c:tickLblSkip val="1"/>
        <c:noMultiLvlLbl val="0"/>
      </c:catAx>
      <c:valAx>
        <c:axId val="302968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6209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3083"/>
        <c:crosses val="autoZero"/>
        <c:auto val="0"/>
        <c:lblOffset val="100"/>
        <c:tickLblSkip val="1"/>
        <c:noMultiLvlLbl val="0"/>
      </c:catAx>
      <c:valAx>
        <c:axId val="381230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58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989"/>
        <c:crosses val="autoZero"/>
        <c:auto val="0"/>
        <c:lblOffset val="100"/>
        <c:tickLblSkip val="1"/>
        <c:noMultiLvlLbl val="0"/>
      </c:catAx>
      <c:valAx>
        <c:axId val="9619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6342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 val="autoZero"/>
        <c:auto val="0"/>
        <c:lblOffset val="100"/>
        <c:tickLblSkip val="1"/>
        <c:noMultiLvlLbl val="0"/>
      </c:catAx>
      <c:valAx>
        <c:axId val="108122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579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7433"/>
        <c:crosses val="autoZero"/>
        <c:auto val="0"/>
        <c:lblOffset val="100"/>
        <c:tickLblSkip val="1"/>
        <c:noMultiLvlLbl val="0"/>
      </c:catAx>
      <c:valAx>
        <c:axId val="33774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627"/>
        <c:crosses val="autoZero"/>
        <c:auto val="0"/>
        <c:lblOffset val="100"/>
        <c:tickLblSkip val="1"/>
        <c:noMultiLvlLbl val="0"/>
      </c:catAx>
      <c:valAx>
        <c:axId val="51366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9689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13613"/>
        <c:crosses val="autoZero"/>
        <c:auto val="0"/>
        <c:lblOffset val="100"/>
        <c:tickLblSkip val="1"/>
        <c:noMultiLvlLbl val="0"/>
      </c:catAx>
      <c:valAx>
        <c:axId val="134136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60839"/>
        <c:crosses val="autoZero"/>
        <c:auto val="0"/>
        <c:lblOffset val="100"/>
        <c:tickLblSkip val="1"/>
        <c:noMultiLvlLbl val="0"/>
      </c:catAx>
      <c:valAx>
        <c:axId val="127608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1 244 757,3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1 218 969,2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-43 060,9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129 986,0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-25 788,1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I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124</v>
      </c>
      <c r="S1" s="129"/>
      <c r="T1" s="129"/>
      <c r="U1" s="129"/>
      <c r="V1" s="129"/>
      <c r="W1" s="130"/>
    </row>
    <row r="2" spans="1:23" ht="15" thickBot="1">
      <c r="A2" s="131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126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AVERAGE(N4:N15)</f>
        <v>5886.128333333333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5886.1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5886.1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5886.1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5886.1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5886.1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5886.1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5886.1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5886.1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5886.1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5886.1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5886.1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5886.1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25.039999999999687</v>
      </c>
      <c r="N17" s="69">
        <v>6328.94</v>
      </c>
      <c r="O17" s="69">
        <v>6500</v>
      </c>
      <c r="P17" s="3">
        <f t="shared" si="2"/>
        <v>0.9736830769230769</v>
      </c>
      <c r="Q17" s="2">
        <v>5886.1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5886.1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43061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5886.1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43062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5886.1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5886.1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5886.1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5886.1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5886.1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42971.810000000005</v>
      </c>
      <c r="C25" s="92">
        <f t="shared" si="4"/>
        <v>4131.9</v>
      </c>
      <c r="D25" s="115">
        <f t="shared" si="4"/>
        <v>475.99999999999994</v>
      </c>
      <c r="E25" s="115">
        <f t="shared" si="4"/>
        <v>3655.9000000000005</v>
      </c>
      <c r="F25" s="92">
        <f t="shared" si="4"/>
        <v>369.1</v>
      </c>
      <c r="G25" s="92">
        <f t="shared" si="4"/>
        <v>3214.65</v>
      </c>
      <c r="H25" s="92">
        <f t="shared" si="4"/>
        <v>30178.300000000003</v>
      </c>
      <c r="I25" s="92">
        <f t="shared" si="4"/>
        <v>1227.9</v>
      </c>
      <c r="J25" s="92">
        <f t="shared" si="4"/>
        <v>383.1</v>
      </c>
      <c r="K25" s="92">
        <f t="shared" si="4"/>
        <v>517.4</v>
      </c>
      <c r="L25" s="92">
        <f t="shared" si="4"/>
        <v>2176.1</v>
      </c>
      <c r="M25" s="91">
        <f t="shared" si="4"/>
        <v>1754.8200000000036</v>
      </c>
      <c r="N25" s="91">
        <f t="shared" si="4"/>
        <v>86925.08</v>
      </c>
      <c r="O25" s="91">
        <f>SUM(O4:O24)</f>
        <v>127162</v>
      </c>
      <c r="P25" s="93">
        <f>N25/O25</f>
        <v>0.6835774838395118</v>
      </c>
      <c r="Q25" s="2"/>
      <c r="R25" s="82">
        <f>SUM(R4:R24)</f>
        <v>241.3</v>
      </c>
      <c r="S25" s="82">
        <f>SUM(S4:S24)</f>
        <v>0</v>
      </c>
      <c r="T25" s="82">
        <f>SUM(T4:T24)</f>
        <v>646.8000000000001</v>
      </c>
      <c r="U25" s="147">
        <f>SUM(U4:U24)</f>
        <v>1</v>
      </c>
      <c r="V25" s="148"/>
      <c r="W25" s="82">
        <f>R25+S25+U25+T25+V25</f>
        <v>889.1000000000001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43060</v>
      </c>
      <c r="S30" s="153">
        <v>13.6509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43060</v>
      </c>
      <c r="S40" s="152">
        <v>47099.221189999946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128</v>
      </c>
      <c r="P27" s="173"/>
    </row>
    <row r="28" spans="1:16" ht="30.75" customHeight="1">
      <c r="A28" s="163"/>
      <c r="B28" s="48" t="s">
        <v>122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листопад!S40</f>
        <v>47099.221189999946</v>
      </c>
      <c r="B29" s="49">
        <v>33630</v>
      </c>
      <c r="C29" s="49">
        <v>7824.49</v>
      </c>
      <c r="D29" s="49">
        <v>79345.56</v>
      </c>
      <c r="E29" s="49">
        <v>938.05</v>
      </c>
      <c r="F29" s="49">
        <v>55300</v>
      </c>
      <c r="G29" s="49">
        <v>15536.11</v>
      </c>
      <c r="H29" s="49">
        <v>11</v>
      </c>
      <c r="I29" s="49">
        <v>13</v>
      </c>
      <c r="J29" s="49"/>
      <c r="K29" s="49"/>
      <c r="L29" s="63">
        <f>H29+F29+D29+J29+B29</f>
        <v>168286.56</v>
      </c>
      <c r="M29" s="50">
        <f>C29+E29+G29+I29</f>
        <v>24311.65</v>
      </c>
      <c r="N29" s="51">
        <f>M29-L29</f>
        <v>-143974.91</v>
      </c>
      <c r="O29" s="174">
        <f>листопад!S30</f>
        <v>13.6509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685666</v>
      </c>
      <c r="C48" s="32">
        <v>661182.74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168652</v>
      </c>
      <c r="C49" s="32">
        <v>155289.52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211036.79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22264.1</v>
      </c>
      <c r="C51" s="32">
        <v>23968.27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116900</v>
      </c>
      <c r="C52" s="32">
        <v>104340.46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6447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30673.20000000004</v>
      </c>
      <c r="C55" s="12">
        <v>32535.709999999737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1244757.3</v>
      </c>
      <c r="C56" s="9">
        <v>1218969.2299999997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7824.49</v>
      </c>
    </row>
    <row r="59" spans="1:3" ht="25.5">
      <c r="A59" s="83" t="s">
        <v>54</v>
      </c>
      <c r="B59" s="9">
        <f>D29</f>
        <v>79345.56</v>
      </c>
      <c r="C59" s="9">
        <f>E29</f>
        <v>938.05</v>
      </c>
    </row>
    <row r="60" spans="1:3" ht="12.75">
      <c r="A60" s="83" t="s">
        <v>55</v>
      </c>
      <c r="B60" s="9">
        <f>F29</f>
        <v>55300</v>
      </c>
      <c r="C60" s="9">
        <f>G29</f>
        <v>15536.11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2017-11-21T10:09:01Z</dcterms:modified>
  <cp:category/>
  <cp:version/>
  <cp:contentType/>
  <cp:contentStatus/>
</cp:coreProperties>
</file>